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7" i="1"/>
  <c r="H5"/>
  <c r="H6"/>
  <c r="H4"/>
  <c r="G8"/>
  <c r="G7"/>
  <c r="E7"/>
  <c r="G6"/>
  <c r="E6"/>
  <c r="G5"/>
  <c r="E5"/>
  <c r="G4"/>
  <c r="C4"/>
  <c r="H8" l="1"/>
  <c r="F12" s="1"/>
</calcChain>
</file>

<file path=xl/sharedStrings.xml><?xml version="1.0" encoding="utf-8"?>
<sst xmlns="http://schemas.openxmlformats.org/spreadsheetml/2006/main" count="23" uniqueCount="22">
  <si>
    <t>a</t>
  </si>
  <si>
    <t>b</t>
  </si>
  <si>
    <t>c</t>
  </si>
  <si>
    <t>Exterior</t>
  </si>
  <si>
    <t>Manto</t>
  </si>
  <si>
    <t>Núcleo externo</t>
  </si>
  <si>
    <t>Núcleo interno</t>
  </si>
  <si>
    <t>Re</t>
  </si>
  <si>
    <t>Ri</t>
  </si>
  <si>
    <t>Mc</t>
  </si>
  <si>
    <t>N·m²/kg²</t>
  </si>
  <si>
    <t xml:space="preserve">G = </t>
  </si>
  <si>
    <t>total = M =</t>
  </si>
  <si>
    <t>años</t>
  </si>
  <si>
    <t xml:space="preserve"> = ΔV total = V(R) - V(0)</t>
  </si>
  <si>
    <t xml:space="preserve">c = </t>
  </si>
  <si>
    <t xml:space="preserve"> m/s</t>
  </si>
  <si>
    <t>2,49 años (¡no días!)</t>
  </si>
  <si>
    <t>ΔV = V(Re) - V(Ri)</t>
  </si>
  <si>
    <t>Δt =</t>
  </si>
  <si>
    <t>to =</t>
  </si>
  <si>
    <t>Δt = to - t = to • ΔV/c² =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</si>
</sst>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0E+00"/>
    <numFmt numFmtId="166" formatCode="0.0"/>
    <numFmt numFmtId="167" formatCode="0.0000000000E+00"/>
    <numFmt numFmtId="168" formatCode="0.000E+00"/>
    <numFmt numFmtId="169" formatCode="0.000000000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alibri"/>
      <family val="2"/>
    </font>
    <font>
      <b/>
      <sz val="11"/>
      <color rgb="FF545454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222222"/>
      <name val="Arial"/>
      <family val="2"/>
    </font>
    <font>
      <b/>
      <i/>
      <sz val="18"/>
      <color rgb="FFFF0000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9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8" fontId="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>
      <selection activeCell="H15" sqref="H15"/>
    </sheetView>
  </sheetViews>
  <sheetFormatPr baseColWidth="10" defaultRowHeight="15"/>
  <cols>
    <col min="1" max="1" width="14.7109375" bestFit="1" customWidth="1"/>
    <col min="2" max="2" width="14.7109375" customWidth="1"/>
    <col min="3" max="3" width="15" customWidth="1"/>
    <col min="4" max="4" width="15.42578125" customWidth="1"/>
    <col min="5" max="5" width="25.28515625" customWidth="1"/>
    <col min="6" max="6" width="24.28515625" customWidth="1"/>
    <col min="7" max="7" width="16.7109375" bestFit="1" customWidth="1"/>
    <col min="8" max="8" width="19.7109375" bestFit="1" customWidth="1"/>
  </cols>
  <sheetData>
    <row r="3" spans="1:9">
      <c r="A3" s="2"/>
      <c r="B3" s="8" t="s">
        <v>0</v>
      </c>
      <c r="C3" s="8" t="s">
        <v>1</v>
      </c>
      <c r="D3" s="8" t="s">
        <v>2</v>
      </c>
      <c r="E3" s="8" t="s">
        <v>7</v>
      </c>
      <c r="F3" s="8" t="s">
        <v>8</v>
      </c>
      <c r="G3" s="8" t="s">
        <v>9</v>
      </c>
      <c r="H3" s="9" t="s">
        <v>18</v>
      </c>
    </row>
    <row r="4" spans="1:9">
      <c r="A4" s="8" t="s">
        <v>3</v>
      </c>
      <c r="B4" s="3">
        <v>0</v>
      </c>
      <c r="C4" s="4">
        <f>-9.5*10 ^-4</f>
        <v>-9.5E-4</v>
      </c>
      <c r="D4" s="5">
        <v>9306</v>
      </c>
      <c r="E4" s="6">
        <v>6371000</v>
      </c>
      <c r="F4" s="6">
        <v>5700000</v>
      </c>
      <c r="G4" s="7">
        <f>4*PI()*(B4*(E4^5-F4^5)/5 + C4*(E4^4-F4^4)/4 + D4*(E4^3-F4^3)/3)</f>
        <v>1.0947476189735639E+24</v>
      </c>
      <c r="H4" s="1">
        <f>4*PI()*B10*(B4/5 *((E4^4 - F4^4)/4 + F4^5*(1/E4 - 1/F4)) + C4/4*((E4^3-F4^3)/3 + F4^4*(1/E4 - 1/F4)) + D4/3*((E4^2-F4^2)/2 + F4^3*(1/E4 - 1/F4)))-B10*(G5+G6+G7)*(1/E4-1/F4)</f>
        <v>6662145.7384154629</v>
      </c>
    </row>
    <row r="5" spans="1:9">
      <c r="A5" s="8" t="s">
        <v>4</v>
      </c>
      <c r="B5" s="4">
        <v>-3.0921999999999999E-11</v>
      </c>
      <c r="C5" s="4">
        <v>-2.4439999999999998E-4</v>
      </c>
      <c r="D5" s="5">
        <v>6782.3</v>
      </c>
      <c r="E5" s="6">
        <f>F4</f>
        <v>5700000</v>
      </c>
      <c r="F5" s="6">
        <v>3480000</v>
      </c>
      <c r="G5" s="7">
        <f>4*PI()*(B5*(E5^5-F5^5)/5 + C5*(E5^4-F5^4)/4 + D5*(E5^3-F5^3)/3)</f>
        <v>2.938133250909489E+24</v>
      </c>
      <c r="H5" s="1">
        <f>4*PI()*B10*(B5/5 *((E5^4 - F5^4)/4 + F5^5*(1/E5 - 1/F5)) + C5/4*((E5^3-F5^3)/3 + F5^4*(1/E5 - 1/F5)) + D5/3*((E5^2-F5^2)/2 + F5^3*(1/E5 - 1/F5)))-B10*(G6+G7)*(1/E5-1/F5)</f>
        <v>22392294.933987804</v>
      </c>
    </row>
    <row r="6" spans="1:9">
      <c r="A6" s="8" t="s">
        <v>5</v>
      </c>
      <c r="B6" s="4">
        <v>-2.4123E-10</v>
      </c>
      <c r="C6" s="4">
        <v>1.4397999999999999E-4</v>
      </c>
      <c r="D6" s="5">
        <v>12346</v>
      </c>
      <c r="E6" s="6">
        <f>F5</f>
        <v>3480000</v>
      </c>
      <c r="F6" s="6">
        <v>1221500</v>
      </c>
      <c r="G6" s="7">
        <f>4*PI()*(B6*(E6^5-F6^5)/5 + C6*(E6^4-F6^4)/4 + D6*(E6^3-F6^3)/3)</f>
        <v>1.8427727626367252E+24</v>
      </c>
      <c r="H6" s="1">
        <f>4*PI()*B10*(B6/5 *((E6^4 - F6^4)/4 + F6^5*(1/E6 - 1/F6)) + C6/4*((E6^3-F6^3)/3 + F6^4*(1/E6 - 1/F6)) + D6/3*((E6^2-F6^2)/2 + F6^3*(1/E6 - 1/F6)))-B10*G7*(1/E6-1/F6)</f>
        <v>17439843.604017146</v>
      </c>
    </row>
    <row r="7" spans="1:9">
      <c r="A7" s="8" t="s">
        <v>6</v>
      </c>
      <c r="B7" s="4">
        <v>-2.1773000000000001E-10</v>
      </c>
      <c r="C7" s="4">
        <v>1.911E-8</v>
      </c>
      <c r="D7" s="5">
        <v>13088</v>
      </c>
      <c r="E7" s="6">
        <f>F6</f>
        <v>1221500</v>
      </c>
      <c r="F7" s="6">
        <v>0</v>
      </c>
      <c r="G7" s="7">
        <f>4*PI()*(B7*(E7^5-F7^5)/5 + C7*(E7^4-F7^4)/4 + D7*(E7^3-F7^3)/3)</f>
        <v>9.8429729004497953E+22</v>
      </c>
      <c r="H7" s="1">
        <f>4*PI()*B10*(B7/5 *((E7^4 )/4 ) + C7/4*((E7^3)/3 ) + D7/3*((E7^2)/2 ))</f>
        <v>2709314.0726774409</v>
      </c>
    </row>
    <row r="8" spans="1:9">
      <c r="A8" s="2"/>
      <c r="B8" s="2"/>
      <c r="C8" s="2"/>
      <c r="D8" s="2"/>
      <c r="E8" s="2"/>
      <c r="F8" s="10" t="s">
        <v>12</v>
      </c>
      <c r="G8" s="7">
        <f>SUM(G4:G7)</f>
        <v>5.9740833615242757E+24</v>
      </c>
      <c r="H8" s="1">
        <f>SUM(H4:H7)</f>
        <v>49203598.349097855</v>
      </c>
      <c r="I8" s="11" t="s">
        <v>14</v>
      </c>
    </row>
    <row r="10" spans="1:9">
      <c r="A10" s="14" t="s">
        <v>11</v>
      </c>
      <c r="B10" s="23">
        <v>6.6739999999999994E-11</v>
      </c>
      <c r="C10" s="17" t="s">
        <v>10</v>
      </c>
    </row>
    <row r="11" spans="1:9">
      <c r="A11" s="16"/>
      <c r="B11" s="15"/>
      <c r="C11" s="16"/>
    </row>
    <row r="12" spans="1:9">
      <c r="A12" s="14" t="s">
        <v>20</v>
      </c>
      <c r="B12" s="22">
        <v>4543000000</v>
      </c>
      <c r="C12" s="17" t="s">
        <v>13</v>
      </c>
      <c r="E12" s="16" t="s">
        <v>21</v>
      </c>
      <c r="F12" s="18">
        <f>B12*H8/B14^2</f>
        <v>2.487128336930656</v>
      </c>
      <c r="G12" s="19" t="s">
        <v>13</v>
      </c>
    </row>
    <row r="13" spans="1:9">
      <c r="B13" s="2"/>
    </row>
    <row r="14" spans="1:9">
      <c r="A14" s="12" t="s">
        <v>15</v>
      </c>
      <c r="B14" s="24">
        <v>299792458</v>
      </c>
      <c r="C14" s="13" t="s">
        <v>16</v>
      </c>
    </row>
    <row r="15" spans="1:9" ht="23.25">
      <c r="E15" s="20" t="s">
        <v>19</v>
      </c>
      <c r="F15" s="21" t="s">
        <v>17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2019-01-10T12:12:23Z</dcterms:modified>
</cp:coreProperties>
</file>